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xr:revisionPtr revIDLastSave="0" documentId="13_ncr:1_{39C68F3A-AAD1-42FD-B5A0-D14B0ED6E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3" l="1"/>
  <c r="K10" i="3"/>
  <c r="K3" i="3"/>
  <c r="I20" i="3"/>
  <c r="G20" i="3"/>
  <c r="F20" i="3"/>
  <c r="H20" i="3"/>
  <c r="J21" i="3"/>
  <c r="E21" i="3"/>
  <c r="D21" i="3"/>
  <c r="C21" i="3"/>
  <c r="K8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3" i="3"/>
  <c r="K19" i="3"/>
  <c r="K17" i="3"/>
  <c r="K16" i="3"/>
  <c r="K15" i="3"/>
  <c r="K14" i="3"/>
  <c r="K7" i="3"/>
  <c r="K6" i="3"/>
  <c r="K5" i="3"/>
  <c r="K4" i="3"/>
  <c r="H22" i="3" l="1"/>
  <c r="F22" i="3"/>
  <c r="D23" i="3"/>
  <c r="C23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<sst xmlns="http://schemas.openxmlformats.org/spreadsheetml/2006/main" count="52" uniqueCount="52">
  <si>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</si>
  <si>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</si>
  <si>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</si>
  <si>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</si>
  <si>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</si>
  <si>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</si>
  <si>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</si>
  <si>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</si>
  <si>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</si>
  <si>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</si>
  <si>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</si>
  <si>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</si>
  <si>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</si>
  <si>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</si>
  <si>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</si>
  <si>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</si>
  <si>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</si>
  <si>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</si>
  <si>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</si>
  <si>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</si>
  <si>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</si>
  <si>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</si>
  <si>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</si>
  <si>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</si>
  <si>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</si>
  <si>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</si>
  <si>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</si>
  <si>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</si>
  <si>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</si>
  <si>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</si>
  <si>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</si>
  <si>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</si>
  <si>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</si>
  <si>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</si>
  <si>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</si>
  <si>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"Культура и туризм"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</si>
  <si>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</si>
  <si>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</si>
  <si>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</si>
  <si>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</si>
  <si>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</si>
  <si>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</si>
  <si>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</si>
  <si>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t>Темп роста к соответствующему периоду 2025 года, %</t>
  </si>
  <si>
    <r>
      <t>Утвержденные бюджетные значения на 
2026 год
 (Решением о бюджете от</t>
    </r>
    <r>
      <rPr>
        <b/>
        <sz val="10"/>
        <rFont val="Times New Roman"/>
        <family val="1"/>
        <charset val="204"/>
      </rPr>
      <t xml:space="preserve"> 03.12.2025 
№ 73/2025-НА</t>
    </r>
    <r>
      <rPr>
        <sz val="10"/>
        <rFont val="Times New Roman"/>
        <family val="1"/>
        <charset val="204"/>
      </rPr>
      <t>), 
тыс. руб.</t>
    </r>
  </si>
  <si>
    <t>20 0 00 00000</t>
  </si>
  <si>
    <t>Муниципальная программа "Чистый округ"</t>
  </si>
  <si>
    <t>Сведения об исполнении бюджета городского округа Реутов по расходам в разрезе муниципальных программ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
(по состоянию на 01.04.2026)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</si>
  <si>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</si>
  <si>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>, 
тыс. руб.</t>
    </r>
  </si>
  <si>
    <r>
      <t>Фактически исполнено по состоянию на</t>
    </r>
    <r>
      <rPr>
        <b/>
        <sz val="10"/>
        <rFont val="Times New Roman"/>
        <family val="1"/>
        <charset val="204"/>
      </rPr>
      <t xml:space="preserve"> 01.04.2025</t>
    </r>
    <r>
      <rPr>
        <sz val="10"/>
        <rFont val="Times New Roman"/>
        <family val="1"/>
        <charset val="204"/>
      </rPr>
      <t>, 
тыс. руб.</t>
    </r>
  </si>
  <si>
    <t>Муниципальная программа "Развитие инженерной инфраструктуры, энергоэффективности и отрасли обращения с отходами"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</si>
</sst>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7" zoomScaleNormal="100" workbookViewId="0">
      <selection activeCell="B19" sqref="B19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137.25" customHeight="1" thickBot="1" x14ac:dyDescent="0.3">
      <c r="A2" s="1" t="s">
        <v>0</v>
      </c>
      <c r="B2" s="1" t="s">
        <v>1</v>
      </c>
      <c r="C2" s="18" t="s">
        <v>44</v>
      </c>
      <c r="D2" s="18" t="s">
        <v>48</v>
      </c>
      <c r="E2" s="18" t="s">
        <v>49</v>
      </c>
      <c r="F2" s="18" t="s">
        <v>39</v>
      </c>
      <c r="G2" s="19" t="s">
        <v>40</v>
      </c>
      <c r="H2" s="18" t="s">
        <v>41</v>
      </c>
      <c r="I2" s="19" t="s">
        <v>42</v>
      </c>
      <c r="J2" s="18" t="s">
        <v>50</v>
      </c>
      <c r="K2" s="20" t="s">
        <v>43</v>
      </c>
    </row>
    <row r="3" spans="1:11" ht="24" customHeight="1" thickBot="1" x14ac:dyDescent="0.3">
      <c r="A3" s="11" t="s">
        <v>2</v>
      </c>
      <c r="B3" s="12" t="s">
        <v>21</v>
      </c>
      <c r="C3" s="13">
        <v>3500</v>
      </c>
      <c r="D3" s="13">
        <v>3500</v>
      </c>
      <c r="E3" s="13">
        <v>100</v>
      </c>
      <c r="F3" s="14">
        <f>SUM(E3-C3)</f>
        <v>-3400</v>
      </c>
      <c r="G3" s="22">
        <f>E3/C3*100</f>
        <v>2.8571428571428572</v>
      </c>
      <c r="H3" s="14">
        <f>SUM(E3-D3)</f>
        <v>-3400</v>
      </c>
      <c r="I3" s="22">
        <f>E3/D3*100</f>
        <v>2.8571428571428572</v>
      </c>
      <c r="J3" s="32">
        <v>340</v>
      </c>
      <c r="K3" s="28">
        <f t="shared" ref="K3:K12" si="0">E3/J3*100</f>
        <v>29.411764705882355</v>
      </c>
    </row>
    <row r="4" spans="1:11" ht="24" customHeight="1" thickBot="1" x14ac:dyDescent="0.3">
      <c r="A4" s="2" t="s">
        <v>6</v>
      </c>
      <c r="B4" s="6" t="s">
        <v>35</v>
      </c>
      <c r="C4" s="3">
        <v>344608.96</v>
      </c>
      <c r="D4" s="3">
        <v>348561.19708000001</v>
      </c>
      <c r="E4" s="3">
        <v>65510.013180000002</v>
      </c>
      <c r="F4" s="7">
        <f t="shared" ref="F4:F23" si="1">SUM(E4-C4)</f>
        <v>-279098.94682000001</v>
      </c>
      <c r="G4" s="22">
        <f t="shared" ref="G4:G23" si="2">E4/C4*100</f>
        <v>19.009956438741465</v>
      </c>
      <c r="H4" s="7">
        <f t="shared" ref="H4:H23" si="3">SUM(E4-D4)</f>
        <v>-283051.1839</v>
      </c>
      <c r="I4" s="22">
        <f t="shared" ref="I4:I23" si="4">E4/D4*100</f>
        <v>18.794407905640877</v>
      </c>
      <c r="J4" s="21">
        <v>75012.911529999998</v>
      </c>
      <c r="K4" s="28">
        <f t="shared" si="0"/>
        <v>87.331649770453865</v>
      </c>
    </row>
    <row r="5" spans="1:11" ht="24" customHeight="1" thickBot="1" x14ac:dyDescent="0.3">
      <c r="A5" s="2" t="s">
        <v>7</v>
      </c>
      <c r="B5" s="6" t="s">
        <v>22</v>
      </c>
      <c r="C5" s="3">
        <v>3135940.88</v>
      </c>
      <c r="D5" s="3">
        <v>3144795.5759100001</v>
      </c>
      <c r="E5" s="3">
        <v>506974.98861</v>
      </c>
      <c r="F5" s="7">
        <f t="shared" si="1"/>
        <v>-2628965.89139</v>
      </c>
      <c r="G5" s="22">
        <f t="shared" si="2"/>
        <v>16.166599053040823</v>
      </c>
      <c r="H5" s="7">
        <f t="shared" si="3"/>
        <v>-2637820.5873000002</v>
      </c>
      <c r="I5" s="22">
        <f t="shared" si="4"/>
        <v>16.121079299830107</v>
      </c>
      <c r="J5" s="21">
        <v>433244.75326000003</v>
      </c>
      <c r="K5" s="28">
        <f t="shared" si="0"/>
        <v>117.01814847039884</v>
      </c>
    </row>
    <row r="6" spans="1:11" ht="24" customHeight="1" thickBot="1" x14ac:dyDescent="0.3">
      <c r="A6" s="2" t="s">
        <v>8</v>
      </c>
      <c r="B6" s="6" t="s">
        <v>23</v>
      </c>
      <c r="C6" s="3">
        <v>33680.19</v>
      </c>
      <c r="D6" s="3">
        <v>33811.19</v>
      </c>
      <c r="E6" s="3">
        <v>1413.1819599999999</v>
      </c>
      <c r="F6" s="7">
        <f t="shared" si="1"/>
        <v>-32267.008040000001</v>
      </c>
      <c r="G6" s="22">
        <f t="shared" si="2"/>
        <v>4.1958847619327555</v>
      </c>
      <c r="H6" s="7">
        <f t="shared" si="3"/>
        <v>-32398.008040000001</v>
      </c>
      <c r="I6" s="22">
        <f t="shared" si="4"/>
        <v>4.1796279870658193</v>
      </c>
      <c r="J6" s="21">
        <v>2537.5248700000002</v>
      </c>
      <c r="K6" s="28">
        <f t="shared" si="0"/>
        <v>55.691354071339596</v>
      </c>
    </row>
    <row r="7" spans="1:11" ht="24" customHeight="1" thickBot="1" x14ac:dyDescent="0.3">
      <c r="A7" s="4" t="s">
        <v>9</v>
      </c>
      <c r="B7" s="8" t="s">
        <v>24</v>
      </c>
      <c r="C7" s="5">
        <v>208593.63</v>
      </c>
      <c r="D7" s="5">
        <v>208593.63</v>
      </c>
      <c r="E7" s="5">
        <v>36200.47309</v>
      </c>
      <c r="F7" s="7">
        <f t="shared" si="1"/>
        <v>-172393.15691000002</v>
      </c>
      <c r="G7" s="22">
        <f t="shared" si="2"/>
        <v>17.354543899542858</v>
      </c>
      <c r="H7" s="7">
        <f t="shared" si="3"/>
        <v>-172393.15691000002</v>
      </c>
      <c r="I7" s="22">
        <f t="shared" si="4"/>
        <v>17.354543899542858</v>
      </c>
      <c r="J7" s="21">
        <v>34995.691939999997</v>
      </c>
      <c r="K7" s="28">
        <f t="shared" si="0"/>
        <v>103.4426556047687</v>
      </c>
    </row>
    <row r="8" spans="1:11" ht="24" customHeight="1" thickBot="1" x14ac:dyDescent="0.3">
      <c r="A8" s="2" t="s">
        <v>10</v>
      </c>
      <c r="B8" s="6" t="s">
        <v>25</v>
      </c>
      <c r="C8" s="3">
        <v>895</v>
      </c>
      <c r="D8" s="3">
        <v>1027.37508</v>
      </c>
      <c r="E8" s="3">
        <v>125.42973000000001</v>
      </c>
      <c r="F8" s="7">
        <f t="shared" si="1"/>
        <v>-769.57026999999994</v>
      </c>
      <c r="G8" s="22">
        <f t="shared" si="2"/>
        <v>14.014494972067041</v>
      </c>
      <c r="H8" s="7">
        <f t="shared" si="3"/>
        <v>-901.94534999999996</v>
      </c>
      <c r="I8" s="22">
        <f t="shared" si="4"/>
        <v>12.208757292419435</v>
      </c>
      <c r="J8" s="21">
        <v>140.73607999999999</v>
      </c>
      <c r="K8" s="28">
        <f t="shared" si="0"/>
        <v>89.12407536148514</v>
      </c>
    </row>
    <row r="9" spans="1:11" ht="24" customHeight="1" thickBot="1" x14ac:dyDescent="0.3">
      <c r="A9" s="2" t="s">
        <v>11</v>
      </c>
      <c r="B9" s="6" t="s">
        <v>26</v>
      </c>
      <c r="C9" s="3">
        <v>300</v>
      </c>
      <c r="D9" s="3">
        <v>167.62492</v>
      </c>
      <c r="E9" s="3">
        <v>0</v>
      </c>
      <c r="F9" s="7">
        <f t="shared" si="1"/>
        <v>-300</v>
      </c>
      <c r="G9" s="22">
        <f t="shared" si="2"/>
        <v>0</v>
      </c>
      <c r="H9" s="7">
        <f t="shared" si="3"/>
        <v>-167.62492</v>
      </c>
      <c r="I9" s="22">
        <f t="shared" si="4"/>
        <v>0</v>
      </c>
      <c r="J9" s="21">
        <v>42.4</v>
      </c>
      <c r="K9" s="28"/>
    </row>
    <row r="10" spans="1:11" ht="24" customHeight="1" thickBot="1" x14ac:dyDescent="0.3">
      <c r="A10" s="2" t="s">
        <v>12</v>
      </c>
      <c r="B10" s="6" t="s">
        <v>27</v>
      </c>
      <c r="C10" s="3">
        <v>163132.62</v>
      </c>
      <c r="D10" s="3">
        <v>163745.68719999999</v>
      </c>
      <c r="E10" s="3">
        <v>24528.228510000001</v>
      </c>
      <c r="F10" s="7">
        <f t="shared" si="1"/>
        <v>-138604.39149000001</v>
      </c>
      <c r="G10" s="22">
        <f t="shared" si="2"/>
        <v>15.035759561760242</v>
      </c>
      <c r="H10" s="7">
        <f t="shared" si="3"/>
        <v>-139217.45869</v>
      </c>
      <c r="I10" s="22">
        <f t="shared" si="4"/>
        <v>14.979465370615271</v>
      </c>
      <c r="J10" s="21">
        <v>17904.062109999999</v>
      </c>
      <c r="K10" s="28">
        <f t="shared" si="0"/>
        <v>136.99812008750902</v>
      </c>
    </row>
    <row r="11" spans="1:11" ht="24" customHeight="1" thickBot="1" x14ac:dyDescent="0.3">
      <c r="A11" s="2" t="s">
        <v>13</v>
      </c>
      <c r="B11" s="6" t="s">
        <v>28</v>
      </c>
      <c r="C11" s="3">
        <v>9233</v>
      </c>
      <c r="D11" s="3">
        <v>9233</v>
      </c>
      <c r="E11" s="3">
        <v>0</v>
      </c>
      <c r="F11" s="7">
        <f t="shared" si="1"/>
        <v>-9233</v>
      </c>
      <c r="G11" s="22">
        <f t="shared" si="2"/>
        <v>0</v>
      </c>
      <c r="H11" s="7">
        <f t="shared" si="3"/>
        <v>-9233</v>
      </c>
      <c r="I11" s="22">
        <f t="shared" si="4"/>
        <v>0</v>
      </c>
      <c r="J11" s="21">
        <v>0</v>
      </c>
      <c r="K11" s="28"/>
    </row>
    <row r="12" spans="1:11" ht="30" customHeight="1" thickBot="1" x14ac:dyDescent="0.3">
      <c r="A12" s="2" t="s">
        <v>14</v>
      </c>
      <c r="B12" s="6" t="s">
        <v>51</v>
      </c>
      <c r="C12" s="3">
        <v>1996747.59</v>
      </c>
      <c r="D12" s="3">
        <v>1832771.1083200001</v>
      </c>
      <c r="E12" s="3">
        <v>37549.566890000002</v>
      </c>
      <c r="F12" s="7">
        <f t="shared" si="1"/>
        <v>-1959198.0231100002</v>
      </c>
      <c r="G12" s="22">
        <f t="shared" si="2"/>
        <v>1.8805364823302479</v>
      </c>
      <c r="H12" s="7">
        <f t="shared" si="3"/>
        <v>-1795221.5414300002</v>
      </c>
      <c r="I12" s="22">
        <f t="shared" si="4"/>
        <v>2.0487864916432263</v>
      </c>
      <c r="J12" s="21">
        <v>849661.19192999997</v>
      </c>
      <c r="K12" s="28">
        <f t="shared" si="0"/>
        <v>4.4193576506308823</v>
      </c>
    </row>
    <row r="13" spans="1:11" ht="24" customHeight="1" thickBot="1" x14ac:dyDescent="0.3">
      <c r="A13" s="2" t="s">
        <v>15</v>
      </c>
      <c r="B13" s="6" t="s">
        <v>29</v>
      </c>
      <c r="C13" s="3">
        <v>62008.4</v>
      </c>
      <c r="D13" s="3">
        <v>62347.4</v>
      </c>
      <c r="E13" s="3">
        <v>0</v>
      </c>
      <c r="F13" s="7">
        <f t="shared" si="1"/>
        <v>-62008.4</v>
      </c>
      <c r="G13" s="22">
        <f t="shared" si="2"/>
        <v>0</v>
      </c>
      <c r="H13" s="7">
        <f t="shared" si="3"/>
        <v>-62347.4</v>
      </c>
      <c r="I13" s="22">
        <f t="shared" si="4"/>
        <v>0</v>
      </c>
      <c r="J13" s="21">
        <v>0</v>
      </c>
      <c r="K13" s="28"/>
    </row>
    <row r="14" spans="1:11" ht="24" customHeight="1" thickBot="1" x14ac:dyDescent="0.3">
      <c r="A14" s="2" t="s">
        <v>16</v>
      </c>
      <c r="B14" s="6" t="s">
        <v>30</v>
      </c>
      <c r="C14" s="3">
        <v>794668.21</v>
      </c>
      <c r="D14" s="3">
        <v>796460.07067000004</v>
      </c>
      <c r="E14" s="3">
        <v>145401.00601000001</v>
      </c>
      <c r="F14" s="7">
        <f t="shared" si="1"/>
        <v>-649267.20398999995</v>
      </c>
      <c r="G14" s="22">
        <f t="shared" si="2"/>
        <v>18.29707092599061</v>
      </c>
      <c r="H14" s="7">
        <f t="shared" si="3"/>
        <v>-651059.06466000003</v>
      </c>
      <c r="I14" s="22">
        <f t="shared" si="4"/>
        <v>18.255906524941725</v>
      </c>
      <c r="J14" s="21">
        <v>113073.25581</v>
      </c>
      <c r="K14" s="28">
        <f t="shared" ref="K14:K23" si="5">E14/J14*100</f>
        <v>128.59009406638222</v>
      </c>
    </row>
    <row r="15" spans="1:11" ht="38.25" customHeight="1" thickBot="1" x14ac:dyDescent="0.3">
      <c r="A15" s="2" t="s">
        <v>17</v>
      </c>
      <c r="B15" s="6" t="s">
        <v>31</v>
      </c>
      <c r="C15" s="3">
        <v>71340.34</v>
      </c>
      <c r="D15" s="3">
        <v>74061.73</v>
      </c>
      <c r="E15" s="3">
        <v>26726.004410000001</v>
      </c>
      <c r="F15" s="7">
        <f t="shared" si="1"/>
        <v>-44614.335589999995</v>
      </c>
      <c r="G15" s="22">
        <f t="shared" si="2"/>
        <v>37.462681576790921</v>
      </c>
      <c r="H15" s="7">
        <f t="shared" si="3"/>
        <v>-47335.725589999995</v>
      </c>
      <c r="I15" s="22">
        <f t="shared" si="4"/>
        <v>36.086119524888225</v>
      </c>
      <c r="J15" s="21">
        <v>15975.57317</v>
      </c>
      <c r="K15" s="28">
        <f t="shared" si="5"/>
        <v>167.29292980979162</v>
      </c>
    </row>
    <row r="16" spans="1:11" ht="24" customHeight="1" thickBot="1" x14ac:dyDescent="0.3">
      <c r="A16" s="2" t="s">
        <v>18</v>
      </c>
      <c r="B16" s="6" t="s">
        <v>32</v>
      </c>
      <c r="C16" s="3">
        <v>335034.67</v>
      </c>
      <c r="D16" s="3">
        <v>257142.37867999999</v>
      </c>
      <c r="E16" s="3">
        <v>22946.882689999999</v>
      </c>
      <c r="F16" s="7">
        <f t="shared" si="1"/>
        <v>-312087.78730999999</v>
      </c>
      <c r="G16" s="22">
        <f t="shared" si="2"/>
        <v>6.8491068969071174</v>
      </c>
      <c r="H16" s="7">
        <f t="shared" si="3"/>
        <v>-234195.49599</v>
      </c>
      <c r="I16" s="22">
        <f t="shared" si="4"/>
        <v>8.9238043172013164</v>
      </c>
      <c r="J16" s="21">
        <v>28370.632699999998</v>
      </c>
      <c r="K16" s="28">
        <f t="shared" si="5"/>
        <v>80.882520078588172</v>
      </c>
    </row>
    <row r="17" spans="1:11" ht="24" customHeight="1" thickBot="1" x14ac:dyDescent="0.3">
      <c r="A17" s="2" t="s">
        <v>19</v>
      </c>
      <c r="B17" s="6" t="s">
        <v>33</v>
      </c>
      <c r="C17" s="3">
        <v>128604.9</v>
      </c>
      <c r="D17" s="3">
        <v>124157.77</v>
      </c>
      <c r="E17" s="3">
        <v>24228.519550000001</v>
      </c>
      <c r="F17" s="7">
        <f t="shared" si="1"/>
        <v>-104376.38045</v>
      </c>
      <c r="G17" s="22">
        <f t="shared" si="2"/>
        <v>18.839499544729634</v>
      </c>
      <c r="H17" s="7">
        <f t="shared" si="3"/>
        <v>-99929.250450000007</v>
      </c>
      <c r="I17" s="22">
        <f t="shared" si="4"/>
        <v>19.514299870237682</v>
      </c>
      <c r="J17" s="21">
        <v>22178.417829999999</v>
      </c>
      <c r="K17" s="28">
        <f t="shared" si="5"/>
        <v>109.24367885804233</v>
      </c>
    </row>
    <row r="18" spans="1:11" ht="24" customHeight="1" thickBot="1" x14ac:dyDescent="0.3">
      <c r="A18" s="2" t="s">
        <v>36</v>
      </c>
      <c r="B18" s="6" t="s">
        <v>37</v>
      </c>
      <c r="C18" s="9">
        <v>100</v>
      </c>
      <c r="D18" s="9">
        <v>100</v>
      </c>
      <c r="E18" s="9">
        <v>0</v>
      </c>
      <c r="F18" s="7">
        <f>SUM(E18-C18)</f>
        <v>-100</v>
      </c>
      <c r="G18" s="22">
        <f t="shared" si="2"/>
        <v>0</v>
      </c>
      <c r="H18" s="7">
        <f t="shared" si="3"/>
        <v>-100</v>
      </c>
      <c r="I18" s="22">
        <f t="shared" si="4"/>
        <v>0</v>
      </c>
      <c r="J18" s="21">
        <v>595</v>
      </c>
      <c r="K18" s="28"/>
    </row>
    <row r="19" spans="1:11" ht="24" customHeight="1" thickBot="1" x14ac:dyDescent="0.3">
      <c r="A19" s="2" t="s">
        <v>20</v>
      </c>
      <c r="B19" s="6" t="s">
        <v>34</v>
      </c>
      <c r="C19" s="3">
        <v>658765.24</v>
      </c>
      <c r="D19" s="3">
        <v>658884.23531000002</v>
      </c>
      <c r="E19" s="3">
        <v>77438.31796</v>
      </c>
      <c r="F19" s="7">
        <f>SUM(E19-C19)</f>
        <v>-581326.92203999998</v>
      </c>
      <c r="G19" s="22">
        <f t="shared" si="2"/>
        <v>11.755070434499549</v>
      </c>
      <c r="H19" s="7">
        <f t="shared" si="3"/>
        <v>-581445.91735</v>
      </c>
      <c r="I19" s="22">
        <f t="shared" si="4"/>
        <v>11.752947454201248</v>
      </c>
      <c r="J19" s="21">
        <v>49643.471420000002</v>
      </c>
      <c r="K19" s="28">
        <f t="shared" si="5"/>
        <v>155.98892612655249</v>
      </c>
    </row>
    <row r="20" spans="1:11" ht="24" customHeight="1" thickBot="1" x14ac:dyDescent="0.3">
      <c r="A20" s="2" t="s">
        <v>45</v>
      </c>
      <c r="B20" s="6" t="s">
        <v>46</v>
      </c>
      <c r="C20" s="3">
        <v>458708.91</v>
      </c>
      <c r="D20" s="3">
        <v>459069.1802</v>
      </c>
      <c r="E20" s="3">
        <v>48394.64647</v>
      </c>
      <c r="F20" s="7">
        <f t="shared" si="1"/>
        <v>-410314.26353</v>
      </c>
      <c r="G20" s="22">
        <f t="shared" si="2"/>
        <v>10.550186712091552</v>
      </c>
      <c r="H20" s="7">
        <f t="shared" si="3"/>
        <v>-410674.53373000002</v>
      </c>
      <c r="I20" s="22">
        <f t="shared" si="4"/>
        <v>10.541907093156675</v>
      </c>
      <c r="J20" s="21">
        <v>0</v>
      </c>
      <c r="K20" s="28"/>
    </row>
    <row r="21" spans="1:11" ht="24" customHeight="1" thickBot="1" x14ac:dyDescent="0.3">
      <c r="A21" s="2"/>
      <c r="B21" s="23" t="s">
        <v>3</v>
      </c>
      <c r="C21" s="24">
        <f>SUM(C3:C20)</f>
        <v>8405862.540000001</v>
      </c>
      <c r="D21" s="24">
        <f>SUM(D3:D20)</f>
        <v>8178429.1533700014</v>
      </c>
      <c r="E21" s="24">
        <f>SUM(E3:E20)</f>
        <v>1017537.2590600001</v>
      </c>
      <c r="F21" s="25">
        <f t="shared" si="1"/>
        <v>-7388325.2809400009</v>
      </c>
      <c r="G21" s="26">
        <f t="shared" si="2"/>
        <v>12.105090396350924</v>
      </c>
      <c r="H21" s="25">
        <f t="shared" si="3"/>
        <v>-7160891.8943100013</v>
      </c>
      <c r="I21" s="30">
        <f t="shared" si="4"/>
        <v>12.441720041564631</v>
      </c>
      <c r="J21" s="24">
        <f>SUM(J3:J20)</f>
        <v>1643715.62265</v>
      </c>
      <c r="K21" s="29">
        <f t="shared" si="5"/>
        <v>61.904702068811964</v>
      </c>
    </row>
    <row r="22" spans="1:11" ht="24" customHeight="1" thickBot="1" x14ac:dyDescent="0.3">
      <c r="A22" s="4"/>
      <c r="B22" s="15" t="s">
        <v>4</v>
      </c>
      <c r="C22" s="16">
        <v>25891.68</v>
      </c>
      <c r="D22" s="16">
        <v>47389.433599999997</v>
      </c>
      <c r="E22" s="16">
        <v>5013.8217000000004</v>
      </c>
      <c r="F22" s="17">
        <f t="shared" si="1"/>
        <v>-20877.8583</v>
      </c>
      <c r="G22" s="22">
        <f t="shared" si="2"/>
        <v>19.364605541239506</v>
      </c>
      <c r="H22" s="17">
        <f t="shared" si="3"/>
        <v>-42375.611899999996</v>
      </c>
      <c r="I22" s="22">
        <f t="shared" si="4"/>
        <v>10.580041412438407</v>
      </c>
      <c r="J22" s="27">
        <v>3311.8566000000001</v>
      </c>
      <c r="K22" s="28">
        <f t="shared" si="5"/>
        <v>151.39006018557689</v>
      </c>
    </row>
    <row r="23" spans="1:11" ht="26.25" customHeight="1" thickBot="1" x14ac:dyDescent="0.3">
      <c r="A23" s="2"/>
      <c r="B23" s="23" t="s">
        <v>5</v>
      </c>
      <c r="C23" s="24">
        <f>SUM(C21:C22)</f>
        <v>8431754.2200000007</v>
      </c>
      <c r="D23" s="24">
        <f>SUM(D21:D22)</f>
        <v>8225818.5869700015</v>
      </c>
      <c r="E23" s="24">
        <f>SUM(E21:E22)</f>
        <v>1022551.08076</v>
      </c>
      <c r="F23" s="25">
        <f t="shared" si="1"/>
        <v>-7409203.1392400004</v>
      </c>
      <c r="G23" s="26">
        <f t="shared" si="2"/>
        <v>12.127382441183158</v>
      </c>
      <c r="H23" s="25">
        <f t="shared" si="3"/>
        <v>-7203267.5062100012</v>
      </c>
      <c r="I23" s="26">
        <f t="shared" si="4"/>
        <v>12.430994799469058</v>
      </c>
      <c r="J23" s="24">
        <f>SUM(J21:J22)</f>
        <v>1647027.4792500001</v>
      </c>
      <c r="K23" s="29">
        <f t="shared" si="5"/>
        <v>62.084639973683664</v>
      </c>
    </row>
    <row r="26" spans="1:11" x14ac:dyDescent="0.25">
      <c r="A26" s="10" t="s">
        <v>38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2026-04-08T12:08:01Z</dcterms:modified>
</cp:coreProperties>
</file>